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95" windowHeight="6450" firstSheet="4" activeTab="4"/>
  </bookViews>
  <sheets>
    <sheet name="2017" sheetId="1" state="hidden" r:id="rId1"/>
    <sheet name="2018" sheetId="2" state="hidden" r:id="rId2"/>
    <sheet name="2019" sheetId="3" state="hidden" r:id="rId3"/>
    <sheet name="2020" sheetId="4" state="hidden" r:id="rId4"/>
    <sheet name="2021" sheetId="5" r:id="rId5"/>
  </sheets>
  <definedNames/>
  <calcPr fullCalcOnLoad="1"/>
</workbook>
</file>

<file path=xl/sharedStrings.xml><?xml version="1.0" encoding="utf-8"?>
<sst xmlns="http://schemas.openxmlformats.org/spreadsheetml/2006/main" count="184" uniqueCount="30">
  <si>
    <t>№</t>
  </si>
  <si>
    <t>Показатель</t>
  </si>
  <si>
    <t>Динамика изменения, %</t>
  </si>
  <si>
    <t>до 15 кВт включительно</t>
  </si>
  <si>
    <t>свыше 15 кВт до 150 кВт включительно</t>
  </si>
  <si>
    <t>свыше 150 кВт и менее 670 кВт</t>
  </si>
  <si>
    <t>Категория заявителей по технологическому присоединению к электрическим сетям сетевой организации</t>
  </si>
  <si>
    <t>3.3. Сведения о качестве услуг по технологическому присоединению к электрическим сетям сетевой организации</t>
  </si>
  <si>
    <t>Всего***</t>
  </si>
  <si>
    <t>* - среднее количество дней от даты регистрации заявки до даты выдачи проекта договора;</t>
  </si>
  <si>
    <t>** - среднее количество дней от даты подписания (заключения) договора до даты подписания акта об осуществленни технологического присоединения;</t>
  </si>
  <si>
    <t>*** - информация в целом по показателю за отчетный период.</t>
  </si>
  <si>
    <t>3.1.</t>
  </si>
  <si>
    <t>3.2.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</si>
  <si>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</si>
  <si>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</si>
  <si>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</si>
  <si>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7.1.</t>
  </si>
  <si>
    <t>7.2.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</si>
  <si>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</si>
  <si>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</si>
  <si>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</si>
  <si>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дней*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</si>
  <si>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</si>
  <si>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</si>
  <si>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</si>
  <si>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дней**</t>
  </si>
  <si>
    <t>свыше 670 кВт</t>
  </si>
  <si>
    <t xml:space="preserve">3.3. Сведения о качестве услуг по технологическому присоединению к электрическим сетям сетевой организации </t>
  </si>
  <si>
    <t>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</si>
</sst>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6" fontId="37" fillId="0" borderId="10" xfId="0" applyNumberFormat="1" applyFont="1" applyBorder="1" applyAlignment="1">
      <alignment horizontal="center" vertical="center" wrapText="1"/>
    </xf>
    <xf numFmtId="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right" vertical="center" wrapText="1"/>
    </xf>
    <xf numFmtId="0" fontId="37" fillId="0" borderId="12" xfId="0" applyFont="1" applyBorder="1" applyAlignment="1">
      <alignment horizontal="center" vertical="center" wrapText="1"/>
    </xf>
    <xf numFmtId="9" fontId="37" fillId="0" borderId="12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center" vertical="center" wrapText="1"/>
    </xf>
    <xf numFmtId="166" fontId="37" fillId="33" borderId="10" xfId="0" applyNumberFormat="1" applyFont="1" applyFill="1" applyBorder="1" applyAlignment="1">
      <alignment horizontal="center" vertical="center" wrapText="1"/>
    </xf>
    <xf numFmtId="9" fontId="37" fillId="33" borderId="10" xfId="0" applyNumberFormat="1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textRotation="90" wrapText="1"/>
    </xf>
    <xf numFmtId="0" fontId="37" fillId="33" borderId="10" xfId="0" applyFont="1" applyFill="1" applyBorder="1" applyAlignment="1">
      <alignment horizontal="left" wrapText="1"/>
    </xf>
    <xf numFmtId="0" fontId="37" fillId="0" borderId="0" xfId="0" applyFont="1" applyAlignment="1">
      <alignment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M5" sqref="M5"/>
    </sheetView>
  </sheetViews>
  <sheetFormatPr defaultColWidth="9.140625" defaultRowHeight="15"/>
  <cols>
    <col min="1" max="1" width="4.28125" style="1" customWidth="1"/>
    <col min="2" max="2" width="22.8515625" style="1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ht="15">
      <c r="A3" s="37" t="s">
        <v>0</v>
      </c>
      <c r="B3" s="37" t="s">
        <v>1</v>
      </c>
      <c r="C3" s="37" t="s">
        <v>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 t="s">
        <v>8</v>
      </c>
    </row>
    <row r="4" spans="1:15" ht="31.5" customHeight="1">
      <c r="A4" s="37"/>
      <c r="B4" s="37"/>
      <c r="C4" s="37" t="s">
        <v>3</v>
      </c>
      <c r="D4" s="37"/>
      <c r="E4" s="37"/>
      <c r="F4" s="37" t="s">
        <v>4</v>
      </c>
      <c r="G4" s="37"/>
      <c r="H4" s="37"/>
      <c r="I4" s="37" t="s">
        <v>5</v>
      </c>
      <c r="J4" s="37"/>
      <c r="K4" s="37"/>
      <c r="L4" s="37" t="s">
        <v>27</v>
      </c>
      <c r="M4" s="37"/>
      <c r="N4" s="37"/>
      <c r="O4" s="37"/>
    </row>
    <row r="5" spans="1:15" ht="58.5" customHeight="1">
      <c r="A5" s="37"/>
      <c r="B5" s="37"/>
      <c r="C5" s="2">
        <v>2016</v>
      </c>
      <c r="D5" s="2">
        <v>2017</v>
      </c>
      <c r="E5" s="2" t="s">
        <v>2</v>
      </c>
      <c r="F5" s="2">
        <v>2016</v>
      </c>
      <c r="G5" s="2">
        <v>2017</v>
      </c>
      <c r="H5" s="2" t="s">
        <v>2</v>
      </c>
      <c r="I5" s="2">
        <v>2016</v>
      </c>
      <c r="J5" s="2">
        <v>2017</v>
      </c>
      <c r="K5" s="2" t="s">
        <v>2</v>
      </c>
      <c r="L5" s="2">
        <v>2016</v>
      </c>
      <c r="M5" s="2">
        <v>2017</v>
      </c>
      <c r="N5" s="2" t="s">
        <v>2</v>
      </c>
      <c r="O5" s="2">
        <v>2017</v>
      </c>
    </row>
    <row r="6" spans="1:18" ht="75">
      <c r="A6" s="3">
        <v>1</v>
      </c>
      <c r="B6" s="3" t="s">
        <v>20</v>
      </c>
      <c r="C6" s="4">
        <v>1</v>
      </c>
      <c r="D6" s="4">
        <v>17</v>
      </c>
      <c r="E6" s="5">
        <v>1</v>
      </c>
      <c r="F6" s="4">
        <v>2</v>
      </c>
      <c r="G6" s="4">
        <v>9</v>
      </c>
      <c r="H6" s="5">
        <v>1</v>
      </c>
      <c r="I6" s="4">
        <v>7</v>
      </c>
      <c r="J6" s="4">
        <v>5</v>
      </c>
      <c r="K6" s="5">
        <f>J6/I6-1</f>
        <v>-0.2857142857142857</v>
      </c>
      <c r="L6" s="4">
        <v>2</v>
      </c>
      <c r="M6" s="4">
        <v>1</v>
      </c>
      <c r="N6" s="5">
        <f>M6/L6-1</f>
        <v>-0.5</v>
      </c>
      <c r="O6" s="4">
        <f>D6+G6+J6+M6</f>
        <v>32</v>
      </c>
      <c r="P6" s="6">
        <f>L6+I6+F6+C6</f>
        <v>12</v>
      </c>
      <c r="Q6" s="1">
        <v>25008</v>
      </c>
      <c r="R6" s="1">
        <f>Q6-P6</f>
        <v>24996</v>
      </c>
    </row>
    <row r="7" spans="1:16" ht="150">
      <c r="A7" s="3">
        <v>2</v>
      </c>
      <c r="B7" s="3" t="s">
        <v>21</v>
      </c>
      <c r="C7" s="4">
        <v>1</v>
      </c>
      <c r="D7" s="4">
        <v>16</v>
      </c>
      <c r="E7" s="5">
        <v>1</v>
      </c>
      <c r="F7" s="4">
        <v>1</v>
      </c>
      <c r="G7" s="4">
        <v>6</v>
      </c>
      <c r="H7" s="5">
        <v>1</v>
      </c>
      <c r="I7" s="4">
        <v>7</v>
      </c>
      <c r="J7" s="4">
        <v>5</v>
      </c>
      <c r="K7" s="5">
        <f>J7/I7-1</f>
        <v>-0.2857142857142857</v>
      </c>
      <c r="L7" s="4">
        <v>3</v>
      </c>
      <c r="M7" s="4">
        <v>0</v>
      </c>
      <c r="N7" s="5">
        <f>M7/L7-1</f>
        <v>-1</v>
      </c>
      <c r="O7" s="4">
        <f>D7+G7+J7+M7</f>
        <v>27</v>
      </c>
      <c r="P7" s="6"/>
    </row>
    <row r="8" spans="1:16" ht="224.25" customHeight="1" thickBot="1">
      <c r="A8" s="12">
        <v>3</v>
      </c>
      <c r="B8" s="3" t="s">
        <v>14</v>
      </c>
      <c r="C8" s="16">
        <v>0</v>
      </c>
      <c r="D8" s="16">
        <v>0</v>
      </c>
      <c r="E8" s="17"/>
      <c r="F8" s="16">
        <v>0</v>
      </c>
      <c r="G8" s="16">
        <v>0</v>
      </c>
      <c r="H8" s="17"/>
      <c r="I8" s="16">
        <v>0</v>
      </c>
      <c r="J8" s="16">
        <v>0</v>
      </c>
      <c r="K8" s="17"/>
      <c r="L8" s="16">
        <v>0</v>
      </c>
      <c r="M8" s="16">
        <v>0</v>
      </c>
      <c r="N8" s="17"/>
      <c r="O8" s="16">
        <v>0</v>
      </c>
      <c r="P8" s="13">
        <v>0</v>
      </c>
    </row>
    <row r="9" spans="1:16" ht="30">
      <c r="A9" s="11" t="s">
        <v>12</v>
      </c>
      <c r="B9" s="3" t="s">
        <v>15</v>
      </c>
      <c r="C9" s="14"/>
      <c r="D9" s="14"/>
      <c r="E9" s="15"/>
      <c r="F9" s="14"/>
      <c r="G9" s="14"/>
      <c r="H9" s="15"/>
      <c r="I9" s="14"/>
      <c r="J9" s="14"/>
      <c r="K9" s="15"/>
      <c r="L9" s="14"/>
      <c r="M9" s="14"/>
      <c r="N9" s="15"/>
      <c r="O9" s="14"/>
      <c r="P9" s="6"/>
    </row>
    <row r="10" spans="1:16" ht="15">
      <c r="A10" s="11" t="s">
        <v>13</v>
      </c>
      <c r="B10" s="3" t="s">
        <v>16</v>
      </c>
      <c r="C10" s="4"/>
      <c r="D10" s="4"/>
      <c r="E10" s="5"/>
      <c r="F10" s="4"/>
      <c r="G10" s="4"/>
      <c r="H10" s="5"/>
      <c r="I10" s="4"/>
      <c r="J10" s="4"/>
      <c r="K10" s="5"/>
      <c r="L10" s="4"/>
      <c r="M10" s="4"/>
      <c r="N10" s="5"/>
      <c r="O10" s="4"/>
      <c r="P10" s="6"/>
    </row>
    <row r="11" spans="1:16" ht="150">
      <c r="A11" s="3">
        <v>4</v>
      </c>
      <c r="B11" s="3" t="s">
        <v>22</v>
      </c>
      <c r="C11" s="7">
        <v>9.483510090839934</v>
      </c>
      <c r="D11" s="7">
        <v>8.926322553009209</v>
      </c>
      <c r="E11" s="5">
        <f>D11/C11-1</f>
        <v>-0.058753302574002464</v>
      </c>
      <c r="F11" s="7">
        <v>14.230026338893767</v>
      </c>
      <c r="G11" s="7">
        <v>10.74208675263775</v>
      </c>
      <c r="H11" s="5">
        <f aca="true" t="shared" si="0" ref="H11:H17">G11/F11-1</f>
        <v>-0.2451112530075027</v>
      </c>
      <c r="I11" s="7">
        <v>17.109333333333332</v>
      </c>
      <c r="J11" s="7">
        <v>13.115942028985508</v>
      </c>
      <c r="K11" s="5">
        <f aca="true" t="shared" si="1" ref="K11:K17">J11/I11-1</f>
        <v>-0.23340426108641432</v>
      </c>
      <c r="L11" s="7">
        <v>43.751937984496124</v>
      </c>
      <c r="M11" s="7">
        <v>25.7027027027027</v>
      </c>
      <c r="N11" s="5">
        <f aca="true" t="shared" si="2" ref="N11:N17">M11/L11-1</f>
        <v>-0.4125356752925853</v>
      </c>
      <c r="O11" s="10">
        <v>9.160951855012803</v>
      </c>
      <c r="P11" s="6"/>
    </row>
    <row r="12" spans="1:17" ht="105">
      <c r="A12" s="3">
        <v>5</v>
      </c>
      <c r="B12" s="3" t="s">
        <v>23</v>
      </c>
      <c r="C12" s="4">
        <v>1</v>
      </c>
      <c r="D12" s="4">
        <v>16</v>
      </c>
      <c r="E12" s="5">
        <v>1</v>
      </c>
      <c r="F12" s="4">
        <v>1</v>
      </c>
      <c r="G12" s="4">
        <v>6</v>
      </c>
      <c r="H12" s="5">
        <v>1</v>
      </c>
      <c r="I12" s="4">
        <v>7</v>
      </c>
      <c r="J12" s="4">
        <v>5</v>
      </c>
      <c r="K12" s="5">
        <f t="shared" si="1"/>
        <v>-0.2857142857142857</v>
      </c>
      <c r="L12" s="4">
        <v>3</v>
      </c>
      <c r="M12" s="4">
        <v>0</v>
      </c>
      <c r="N12" s="5">
        <f t="shared" si="2"/>
        <v>-1</v>
      </c>
      <c r="O12" s="4">
        <f>D12+G12+J12+M12</f>
        <v>27</v>
      </c>
      <c r="P12" s="6">
        <f aca="true" t="shared" si="3" ref="P12:P17">L12+I12+F12+C12</f>
        <v>12</v>
      </c>
      <c r="Q12" s="1">
        <v>23160</v>
      </c>
    </row>
    <row r="13" spans="1:17" ht="105">
      <c r="A13" s="3">
        <v>6</v>
      </c>
      <c r="B13" s="3" t="s">
        <v>24</v>
      </c>
      <c r="C13" s="4">
        <v>0</v>
      </c>
      <c r="D13" s="4">
        <v>12</v>
      </c>
      <c r="E13" s="5">
        <v>1</v>
      </c>
      <c r="F13" s="4">
        <v>3</v>
      </c>
      <c r="G13" s="4">
        <v>8</v>
      </c>
      <c r="H13" s="5">
        <f t="shared" si="0"/>
        <v>1.6666666666666665</v>
      </c>
      <c r="I13" s="4">
        <v>2</v>
      </c>
      <c r="J13" s="4">
        <v>4</v>
      </c>
      <c r="K13" s="5">
        <f t="shared" si="1"/>
        <v>1</v>
      </c>
      <c r="L13" s="4">
        <v>1</v>
      </c>
      <c r="M13" s="4">
        <v>0</v>
      </c>
      <c r="N13" s="5">
        <f t="shared" si="2"/>
        <v>-1</v>
      </c>
      <c r="O13" s="4">
        <f>D13+G13+J13+M13</f>
        <v>24</v>
      </c>
      <c r="P13" s="6">
        <f t="shared" si="3"/>
        <v>6</v>
      </c>
      <c r="Q13" s="1">
        <v>23905</v>
      </c>
    </row>
    <row r="14" spans="1:16" ht="194.25" customHeight="1">
      <c r="A14" s="3">
        <v>7</v>
      </c>
      <c r="B14" s="3" t="s">
        <v>19</v>
      </c>
      <c r="C14" s="4">
        <v>0</v>
      </c>
      <c r="D14" s="4">
        <v>0</v>
      </c>
      <c r="E14" s="5"/>
      <c r="F14" s="4">
        <v>0</v>
      </c>
      <c r="G14" s="4">
        <v>0</v>
      </c>
      <c r="H14" s="5"/>
      <c r="I14" s="4">
        <v>0</v>
      </c>
      <c r="J14" s="4">
        <v>0</v>
      </c>
      <c r="K14" s="5"/>
      <c r="L14" s="4">
        <v>0</v>
      </c>
      <c r="M14" s="4">
        <v>0</v>
      </c>
      <c r="N14" s="5"/>
      <c r="O14" s="4">
        <v>0</v>
      </c>
      <c r="P14" s="6"/>
    </row>
    <row r="15" spans="1:16" ht="30">
      <c r="A15" s="11" t="s">
        <v>17</v>
      </c>
      <c r="B15" s="3" t="s">
        <v>15</v>
      </c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4"/>
      <c r="N15" s="15"/>
      <c r="O15" s="14"/>
      <c r="P15" s="6"/>
    </row>
    <row r="16" spans="1:16" ht="15">
      <c r="A16" s="11" t="s">
        <v>18</v>
      </c>
      <c r="B16" s="3" t="s">
        <v>25</v>
      </c>
      <c r="C16" s="4"/>
      <c r="D16" s="4"/>
      <c r="E16" s="5"/>
      <c r="F16" s="4"/>
      <c r="G16" s="4"/>
      <c r="H16" s="5"/>
      <c r="I16" s="4"/>
      <c r="J16" s="4"/>
      <c r="K16" s="5"/>
      <c r="L16" s="4"/>
      <c r="M16" s="4"/>
      <c r="N16" s="5"/>
      <c r="O16" s="4"/>
      <c r="P16" s="6"/>
    </row>
    <row r="17" spans="1:16" ht="120">
      <c r="A17" s="3">
        <v>8</v>
      </c>
      <c r="B17" s="3" t="s">
        <v>26</v>
      </c>
      <c r="C17" s="4">
        <v>161.84</v>
      </c>
      <c r="D17" s="4">
        <v>143.64</v>
      </c>
      <c r="E17" s="5">
        <f>D17/C17-1</f>
        <v>-0.11245674740484435</v>
      </c>
      <c r="F17" s="4">
        <v>240.39</v>
      </c>
      <c r="G17" s="4">
        <v>219.81</v>
      </c>
      <c r="H17" s="5">
        <f t="shared" si="0"/>
        <v>-0.08561088231623604</v>
      </c>
      <c r="I17" s="4">
        <v>316.31</v>
      </c>
      <c r="J17" s="4">
        <v>304.18</v>
      </c>
      <c r="K17" s="5">
        <f t="shared" si="1"/>
        <v>-0.0383484556289716</v>
      </c>
      <c r="L17" s="4">
        <v>459.48</v>
      </c>
      <c r="M17" s="4">
        <v>0</v>
      </c>
      <c r="N17" s="5">
        <f t="shared" si="2"/>
        <v>-1</v>
      </c>
      <c r="O17" s="10">
        <v>155.1</v>
      </c>
      <c r="P17" s="6">
        <f t="shared" si="3"/>
        <v>1178.02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9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9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9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L4:N4"/>
    <mergeCell ref="O3:O4"/>
    <mergeCell ref="C3:N3"/>
    <mergeCell ref="A3:A5"/>
    <mergeCell ref="B3:B5"/>
    <mergeCell ref="C4:E4"/>
    <mergeCell ref="F4:H4"/>
    <mergeCell ref="I4:K4"/>
  </mergeCells>
  <printOptions/>
  <pageMargins left="0.7086614173228347" right="0.7086614173228347" top="0.3937007874015748" bottom="0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V12" sqref="V12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ht="15">
      <c r="A3" s="37" t="s">
        <v>0</v>
      </c>
      <c r="B3" s="38" t="s">
        <v>1</v>
      </c>
      <c r="C3" s="37" t="s">
        <v>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 t="s">
        <v>8</v>
      </c>
    </row>
    <row r="4" spans="1:15" ht="31.5" customHeight="1">
      <c r="A4" s="37"/>
      <c r="B4" s="38"/>
      <c r="C4" s="37" t="s">
        <v>3</v>
      </c>
      <c r="D4" s="37"/>
      <c r="E4" s="37"/>
      <c r="F4" s="37" t="s">
        <v>4</v>
      </c>
      <c r="G4" s="37"/>
      <c r="H4" s="37"/>
      <c r="I4" s="37" t="s">
        <v>5</v>
      </c>
      <c r="J4" s="37"/>
      <c r="K4" s="37"/>
      <c r="L4" s="37" t="s">
        <v>27</v>
      </c>
      <c r="M4" s="37"/>
      <c r="N4" s="37"/>
      <c r="O4" s="37"/>
    </row>
    <row r="5" spans="1:15" ht="58.5" customHeight="1">
      <c r="A5" s="37"/>
      <c r="B5" s="38"/>
      <c r="C5" s="2">
        <v>2017</v>
      </c>
      <c r="D5" s="2">
        <v>2018</v>
      </c>
      <c r="E5" s="2" t="s">
        <v>2</v>
      </c>
      <c r="F5" s="2">
        <v>2017</v>
      </c>
      <c r="G5" s="2">
        <v>2018</v>
      </c>
      <c r="H5" s="2" t="s">
        <v>2</v>
      </c>
      <c r="I5" s="2">
        <v>2017</v>
      </c>
      <c r="J5" s="2">
        <v>2018</v>
      </c>
      <c r="K5" s="2" t="s">
        <v>2</v>
      </c>
      <c r="L5" s="2">
        <v>2017</v>
      </c>
      <c r="M5" s="2">
        <v>2018</v>
      </c>
      <c r="N5" s="2" t="s">
        <v>2</v>
      </c>
      <c r="O5" s="2">
        <v>2018</v>
      </c>
    </row>
    <row r="6" spans="1:18" ht="30">
      <c r="A6" s="3">
        <v>1</v>
      </c>
      <c r="B6" s="19" t="s">
        <v>20</v>
      </c>
      <c r="C6" s="18">
        <v>17</v>
      </c>
      <c r="D6" s="18">
        <v>19</v>
      </c>
      <c r="E6" s="5">
        <f>D6/C6-100%</f>
        <v>0.11764705882352944</v>
      </c>
      <c r="F6" s="18">
        <v>9</v>
      </c>
      <c r="G6" s="18">
        <v>4</v>
      </c>
      <c r="H6" s="5">
        <f>G6/F6-100%</f>
        <v>-0.5555555555555556</v>
      </c>
      <c r="I6" s="18">
        <v>5</v>
      </c>
      <c r="J6" s="18">
        <v>3</v>
      </c>
      <c r="K6" s="5">
        <f>J6/I6-1</f>
        <v>-0.4</v>
      </c>
      <c r="L6" s="18">
        <v>1</v>
      </c>
      <c r="M6" s="18">
        <v>3</v>
      </c>
      <c r="N6" s="5">
        <f>M6/L6-1</f>
        <v>2</v>
      </c>
      <c r="O6" s="18">
        <f>D6+G6+J6+M6</f>
        <v>29</v>
      </c>
      <c r="P6" s="6">
        <f>L6+I6+F6+C6</f>
        <v>32</v>
      </c>
      <c r="Q6" s="1">
        <v>25008</v>
      </c>
      <c r="R6" s="1">
        <f>Q6-P6</f>
        <v>24976</v>
      </c>
    </row>
    <row r="7" spans="1:16" ht="60">
      <c r="A7" s="3">
        <v>2</v>
      </c>
      <c r="B7" s="19" t="s">
        <v>21</v>
      </c>
      <c r="C7" s="18">
        <v>16</v>
      </c>
      <c r="D7" s="18">
        <v>17</v>
      </c>
      <c r="E7" s="5">
        <f aca="true" t="shared" si="0" ref="E7:E17">D7/C7-100%</f>
        <v>0.0625</v>
      </c>
      <c r="F7" s="18">
        <v>6</v>
      </c>
      <c r="G7" s="18">
        <v>5</v>
      </c>
      <c r="H7" s="5">
        <f aca="true" t="shared" si="1" ref="H7:H17">G7/F7-100%</f>
        <v>-0.16666666666666663</v>
      </c>
      <c r="I7" s="18">
        <v>5</v>
      </c>
      <c r="J7" s="18">
        <v>3</v>
      </c>
      <c r="K7" s="5">
        <f aca="true" t="shared" si="2" ref="K7:K17">J7/I7-1</f>
        <v>-0.4</v>
      </c>
      <c r="L7" s="18">
        <v>0</v>
      </c>
      <c r="M7" s="18">
        <v>3</v>
      </c>
      <c r="N7" s="5">
        <v>1</v>
      </c>
      <c r="O7" s="18">
        <f>D7+G7+J7+M7</f>
        <v>28</v>
      </c>
      <c r="P7" s="6"/>
    </row>
    <row r="8" spans="1:16" ht="91.5" customHeight="1" thickBot="1">
      <c r="A8" s="12">
        <v>3</v>
      </c>
      <c r="B8" s="19" t="s">
        <v>14</v>
      </c>
      <c r="C8" s="16">
        <v>0</v>
      </c>
      <c r="D8" s="16">
        <v>0</v>
      </c>
      <c r="E8" s="5"/>
      <c r="F8" s="16">
        <v>0</v>
      </c>
      <c r="G8" s="16">
        <v>0</v>
      </c>
      <c r="H8" s="5"/>
      <c r="I8" s="16">
        <v>0</v>
      </c>
      <c r="J8" s="16">
        <v>0</v>
      </c>
      <c r="K8" s="5"/>
      <c r="L8" s="16">
        <v>0</v>
      </c>
      <c r="M8" s="16">
        <v>0</v>
      </c>
      <c r="N8" s="5"/>
      <c r="O8" s="16">
        <v>0</v>
      </c>
      <c r="P8" s="13">
        <v>0</v>
      </c>
    </row>
    <row r="9" spans="1:16" ht="15">
      <c r="A9" s="11" t="s">
        <v>12</v>
      </c>
      <c r="B9" s="19" t="s">
        <v>15</v>
      </c>
      <c r="C9" s="14"/>
      <c r="D9" s="14"/>
      <c r="E9" s="5"/>
      <c r="F9" s="14"/>
      <c r="G9" s="14"/>
      <c r="H9" s="5"/>
      <c r="I9" s="14"/>
      <c r="J9" s="14"/>
      <c r="K9" s="5"/>
      <c r="L9" s="14"/>
      <c r="M9" s="14"/>
      <c r="N9" s="5"/>
      <c r="O9" s="14"/>
      <c r="P9" s="6"/>
    </row>
    <row r="10" spans="1:16" ht="15">
      <c r="A10" s="11" t="s">
        <v>13</v>
      </c>
      <c r="B10" s="19" t="s">
        <v>16</v>
      </c>
      <c r="C10" s="18"/>
      <c r="D10" s="18"/>
      <c r="E10" s="5"/>
      <c r="F10" s="18"/>
      <c r="G10" s="18"/>
      <c r="H10" s="5"/>
      <c r="I10" s="18"/>
      <c r="J10" s="18"/>
      <c r="K10" s="5"/>
      <c r="L10" s="18"/>
      <c r="M10" s="18"/>
      <c r="N10" s="5"/>
      <c r="O10" s="18"/>
      <c r="P10" s="6"/>
    </row>
    <row r="11" spans="1:16" ht="60">
      <c r="A11" s="3">
        <v>4</v>
      </c>
      <c r="B11" s="19" t="s">
        <v>22</v>
      </c>
      <c r="C11" s="7">
        <v>8.926322553009209</v>
      </c>
      <c r="D11" s="7">
        <v>8.6</v>
      </c>
      <c r="E11" s="5">
        <f t="shared" si="0"/>
        <v>-0.03655733378122217</v>
      </c>
      <c r="F11" s="7">
        <v>10.74208675263775</v>
      </c>
      <c r="G11" s="7">
        <v>10.2</v>
      </c>
      <c r="H11" s="5">
        <f t="shared" si="1"/>
        <v>-0.05046382189239351</v>
      </c>
      <c r="I11" s="7">
        <v>13.115942028985508</v>
      </c>
      <c r="J11" s="7">
        <v>12.9</v>
      </c>
      <c r="K11" s="5">
        <f t="shared" si="2"/>
        <v>-0.016464088397790122</v>
      </c>
      <c r="L11" s="7">
        <v>25.7027027027027</v>
      </c>
      <c r="M11" s="7">
        <v>23.6</v>
      </c>
      <c r="N11" s="5">
        <f>M11/L11-1</f>
        <v>-0.08180862250262877</v>
      </c>
      <c r="O11" s="10">
        <f>(D11+G11+J11+M11)/4</f>
        <v>13.825</v>
      </c>
      <c r="P11" s="6"/>
    </row>
    <row r="12" spans="1:17" ht="45">
      <c r="A12" s="3">
        <v>5</v>
      </c>
      <c r="B12" s="19" t="s">
        <v>23</v>
      </c>
      <c r="C12" s="18">
        <v>16</v>
      </c>
      <c r="D12" s="18">
        <v>17</v>
      </c>
      <c r="E12" s="5">
        <f t="shared" si="0"/>
        <v>0.0625</v>
      </c>
      <c r="F12" s="18">
        <v>6</v>
      </c>
      <c r="G12" s="18">
        <v>5</v>
      </c>
      <c r="H12" s="5">
        <f t="shared" si="1"/>
        <v>-0.16666666666666663</v>
      </c>
      <c r="I12" s="18">
        <v>5</v>
      </c>
      <c r="J12" s="18">
        <v>3</v>
      </c>
      <c r="K12" s="5">
        <f t="shared" si="2"/>
        <v>-0.4</v>
      </c>
      <c r="L12" s="18">
        <v>0</v>
      </c>
      <c r="M12" s="18">
        <v>3</v>
      </c>
      <c r="N12" s="5">
        <v>1</v>
      </c>
      <c r="O12" s="18">
        <f>D12+G12+J12+M12</f>
        <v>28</v>
      </c>
      <c r="P12" s="6">
        <f aca="true" t="shared" si="3" ref="P12:P17">L12+I12+F12+C12</f>
        <v>27</v>
      </c>
      <c r="Q12" s="1">
        <v>23160</v>
      </c>
    </row>
    <row r="13" spans="1:17" ht="45">
      <c r="A13" s="3">
        <v>6</v>
      </c>
      <c r="B13" s="19" t="s">
        <v>24</v>
      </c>
      <c r="C13" s="18">
        <v>12</v>
      </c>
      <c r="D13" s="18">
        <v>11</v>
      </c>
      <c r="E13" s="5">
        <f t="shared" si="0"/>
        <v>-0.08333333333333337</v>
      </c>
      <c r="F13" s="18">
        <v>8</v>
      </c>
      <c r="G13" s="18">
        <v>5</v>
      </c>
      <c r="H13" s="5">
        <f t="shared" si="1"/>
        <v>-0.375</v>
      </c>
      <c r="I13" s="18">
        <v>4</v>
      </c>
      <c r="J13" s="18">
        <v>3</v>
      </c>
      <c r="K13" s="5">
        <f t="shared" si="2"/>
        <v>-0.25</v>
      </c>
      <c r="L13" s="18">
        <v>0</v>
      </c>
      <c r="M13" s="18">
        <v>0</v>
      </c>
      <c r="N13" s="5">
        <v>0</v>
      </c>
      <c r="O13" s="18">
        <f>D13+G13+J13+M13</f>
        <v>19</v>
      </c>
      <c r="P13" s="6">
        <f t="shared" si="3"/>
        <v>24</v>
      </c>
      <c r="Q13" s="1">
        <v>23905</v>
      </c>
    </row>
    <row r="14" spans="1:16" ht="75" customHeight="1">
      <c r="A14" s="3">
        <v>7</v>
      </c>
      <c r="B14" s="19" t="s">
        <v>19</v>
      </c>
      <c r="C14" s="18">
        <v>0</v>
      </c>
      <c r="D14" s="18">
        <v>0</v>
      </c>
      <c r="E14" s="5"/>
      <c r="F14" s="18">
        <v>0</v>
      </c>
      <c r="G14" s="18">
        <v>0</v>
      </c>
      <c r="H14" s="5"/>
      <c r="I14" s="18">
        <v>0</v>
      </c>
      <c r="J14" s="18">
        <v>0</v>
      </c>
      <c r="K14" s="5"/>
      <c r="L14" s="18">
        <v>0</v>
      </c>
      <c r="M14" s="18">
        <v>0</v>
      </c>
      <c r="N14" s="5"/>
      <c r="O14" s="18">
        <v>0</v>
      </c>
      <c r="P14" s="6"/>
    </row>
    <row r="15" spans="1:16" ht="15">
      <c r="A15" s="11" t="s">
        <v>17</v>
      </c>
      <c r="B15" s="19" t="s">
        <v>15</v>
      </c>
      <c r="C15" s="14"/>
      <c r="D15" s="14"/>
      <c r="E15" s="5"/>
      <c r="F15" s="14"/>
      <c r="G15" s="14"/>
      <c r="H15" s="5"/>
      <c r="I15" s="14"/>
      <c r="J15" s="14"/>
      <c r="K15" s="5"/>
      <c r="L15" s="14"/>
      <c r="M15" s="14"/>
      <c r="N15" s="5"/>
      <c r="O15" s="14"/>
      <c r="P15" s="6"/>
    </row>
    <row r="16" spans="1:16" ht="15">
      <c r="A16" s="11" t="s">
        <v>18</v>
      </c>
      <c r="B16" s="19" t="s">
        <v>25</v>
      </c>
      <c r="C16" s="18"/>
      <c r="D16" s="18"/>
      <c r="E16" s="5"/>
      <c r="F16" s="18"/>
      <c r="G16" s="18"/>
      <c r="H16" s="5"/>
      <c r="I16" s="18"/>
      <c r="J16" s="18"/>
      <c r="K16" s="5"/>
      <c r="L16" s="18"/>
      <c r="M16" s="18"/>
      <c r="N16" s="5"/>
      <c r="O16" s="18"/>
      <c r="P16" s="6"/>
    </row>
    <row r="17" spans="1:16" ht="45">
      <c r="A17" s="3">
        <v>8</v>
      </c>
      <c r="B17" s="19" t="s">
        <v>26</v>
      </c>
      <c r="C17" s="18">
        <v>143.64</v>
      </c>
      <c r="D17" s="18">
        <v>142.85</v>
      </c>
      <c r="E17" s="5">
        <f t="shared" si="0"/>
        <v>-0.00549986076301856</v>
      </c>
      <c r="F17" s="18">
        <v>219.81</v>
      </c>
      <c r="G17" s="18">
        <v>210.65</v>
      </c>
      <c r="H17" s="5">
        <f t="shared" si="1"/>
        <v>-0.04167235339611486</v>
      </c>
      <c r="I17" s="18">
        <v>304.18</v>
      </c>
      <c r="J17" s="18">
        <v>300.09</v>
      </c>
      <c r="K17" s="5">
        <f t="shared" si="2"/>
        <v>-0.013445985929384063</v>
      </c>
      <c r="L17" s="18">
        <v>0</v>
      </c>
      <c r="M17" s="18">
        <v>0</v>
      </c>
      <c r="N17" s="5">
        <v>0</v>
      </c>
      <c r="O17" s="10">
        <f>(D17+G17+J17)/3</f>
        <v>217.86333333333332</v>
      </c>
      <c r="P17" s="6">
        <f t="shared" si="3"/>
        <v>667.63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9" activePane="bottomRight" state="frozen"/>
      <selection pane="topLeft" activeCell="A1" sqref="A1"/>
      <selection pane="topRight" activeCell="L1" sqref="L1"/>
      <selection pane="bottomLeft" activeCell="A6" sqref="A6"/>
      <selection pane="bottomRight" activeCell="J6" sqref="J6:J17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ht="15">
      <c r="A3" s="37" t="s">
        <v>0</v>
      </c>
      <c r="B3" s="39" t="s">
        <v>1</v>
      </c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 t="s">
        <v>8</v>
      </c>
    </row>
    <row r="4" spans="1:15" ht="31.5" customHeight="1">
      <c r="A4" s="37"/>
      <c r="B4" s="39"/>
      <c r="C4" s="40" t="s">
        <v>3</v>
      </c>
      <c r="D4" s="40"/>
      <c r="E4" s="40"/>
      <c r="F4" s="40" t="s">
        <v>4</v>
      </c>
      <c r="G4" s="40"/>
      <c r="H4" s="40"/>
      <c r="I4" s="40" t="s">
        <v>5</v>
      </c>
      <c r="J4" s="40"/>
      <c r="K4" s="40"/>
      <c r="L4" s="40" t="s">
        <v>27</v>
      </c>
      <c r="M4" s="40"/>
      <c r="N4" s="40"/>
      <c r="O4" s="40"/>
    </row>
    <row r="5" spans="1:15" ht="58.5" customHeight="1">
      <c r="A5" s="37"/>
      <c r="B5" s="39"/>
      <c r="C5" s="30">
        <v>2018</v>
      </c>
      <c r="D5" s="30">
        <v>2019</v>
      </c>
      <c r="E5" s="30" t="s">
        <v>2</v>
      </c>
      <c r="F5" s="30">
        <v>2018</v>
      </c>
      <c r="G5" s="30">
        <v>2019</v>
      </c>
      <c r="H5" s="30" t="s">
        <v>2</v>
      </c>
      <c r="I5" s="30">
        <v>2018</v>
      </c>
      <c r="J5" s="30">
        <v>2019</v>
      </c>
      <c r="K5" s="30" t="s">
        <v>2</v>
      </c>
      <c r="L5" s="30">
        <v>2018</v>
      </c>
      <c r="M5" s="30">
        <v>2019</v>
      </c>
      <c r="N5" s="30" t="s">
        <v>2</v>
      </c>
      <c r="O5" s="30">
        <v>2019</v>
      </c>
    </row>
    <row r="6" spans="1:18" ht="30">
      <c r="A6" s="3">
        <v>1</v>
      </c>
      <c r="B6" s="31" t="s">
        <v>20</v>
      </c>
      <c r="C6" s="22">
        <v>19</v>
      </c>
      <c r="D6" s="22">
        <v>18</v>
      </c>
      <c r="E6" s="26">
        <f>D6/C6-100%</f>
        <v>-0.052631578947368474</v>
      </c>
      <c r="F6" s="22">
        <v>4</v>
      </c>
      <c r="G6" s="22">
        <v>6</v>
      </c>
      <c r="H6" s="26">
        <f>G6/F6-100%</f>
        <v>0.5</v>
      </c>
      <c r="I6" s="22">
        <v>3</v>
      </c>
      <c r="J6" s="22">
        <v>2</v>
      </c>
      <c r="K6" s="26">
        <f>J6/I6-1</f>
        <v>-0.33333333333333337</v>
      </c>
      <c r="L6" s="22">
        <v>3</v>
      </c>
      <c r="M6" s="22">
        <v>0</v>
      </c>
      <c r="N6" s="26">
        <f>M6/L6-1</f>
        <v>-1</v>
      </c>
      <c r="O6" s="22">
        <f>D6+G6+J6+M6</f>
        <v>26</v>
      </c>
      <c r="P6" s="6">
        <f>L6+I6+F6+C6</f>
        <v>29</v>
      </c>
      <c r="Q6" s="1">
        <v>25008</v>
      </c>
      <c r="R6" s="1">
        <f>Q6-P6</f>
        <v>24979</v>
      </c>
    </row>
    <row r="7" spans="1:16" ht="60">
      <c r="A7" s="3">
        <v>2</v>
      </c>
      <c r="B7" s="31" t="s">
        <v>21</v>
      </c>
      <c r="C7" s="22">
        <v>17</v>
      </c>
      <c r="D7" s="22">
        <v>18</v>
      </c>
      <c r="E7" s="26">
        <f aca="true" t="shared" si="0" ref="E7:E17">D7/C7-100%</f>
        <v>0.05882352941176472</v>
      </c>
      <c r="F7" s="22">
        <v>4</v>
      </c>
      <c r="G7" s="22">
        <v>6</v>
      </c>
      <c r="H7" s="26">
        <f aca="true" t="shared" si="1" ref="H7:H17">G7/F7-100%</f>
        <v>0.5</v>
      </c>
      <c r="I7" s="22">
        <v>3</v>
      </c>
      <c r="J7" s="22">
        <v>2</v>
      </c>
      <c r="K7" s="26">
        <f aca="true" t="shared" si="2" ref="K7:K17">J7/I7-1</f>
        <v>-0.33333333333333337</v>
      </c>
      <c r="L7" s="22">
        <v>3</v>
      </c>
      <c r="M7" s="22">
        <v>0</v>
      </c>
      <c r="N7" s="26">
        <v>1</v>
      </c>
      <c r="O7" s="22">
        <f>D7+G7+J7+M7</f>
        <v>26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22"/>
      <c r="D10" s="22"/>
      <c r="E10" s="26"/>
      <c r="F10" s="22"/>
      <c r="G10" s="22"/>
      <c r="H10" s="26"/>
      <c r="I10" s="22"/>
      <c r="J10" s="22"/>
      <c r="K10" s="26"/>
      <c r="L10" s="22"/>
      <c r="M10" s="22"/>
      <c r="N10" s="26"/>
      <c r="O10" s="22"/>
      <c r="P10" s="6"/>
    </row>
    <row r="11" spans="1:16" ht="60">
      <c r="A11" s="3">
        <v>4</v>
      </c>
      <c r="B11" s="31" t="s">
        <v>22</v>
      </c>
      <c r="C11" s="25">
        <v>8.6</v>
      </c>
      <c r="D11" s="25">
        <v>8.5</v>
      </c>
      <c r="E11" s="26">
        <f t="shared" si="0"/>
        <v>-0.011627906976744096</v>
      </c>
      <c r="F11" s="25">
        <v>10.2</v>
      </c>
      <c r="G11" s="25">
        <v>10</v>
      </c>
      <c r="H11" s="26">
        <f t="shared" si="1"/>
        <v>-0.019607843137254832</v>
      </c>
      <c r="I11" s="25">
        <v>12.9</v>
      </c>
      <c r="J11" s="25">
        <v>12.5</v>
      </c>
      <c r="K11" s="26">
        <f t="shared" si="2"/>
        <v>-0.03100775193798455</v>
      </c>
      <c r="L11" s="25">
        <v>23.6</v>
      </c>
      <c r="M11" s="25">
        <v>23.3</v>
      </c>
      <c r="N11" s="26">
        <f>M11/L11-1</f>
        <v>-0.012711864406779738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22">
        <v>17</v>
      </c>
      <c r="D12" s="22">
        <v>19</v>
      </c>
      <c r="E12" s="26">
        <f t="shared" si="0"/>
        <v>0.11764705882352944</v>
      </c>
      <c r="F12" s="22">
        <v>5</v>
      </c>
      <c r="G12" s="22">
        <v>7</v>
      </c>
      <c r="H12" s="26">
        <f t="shared" si="1"/>
        <v>0.3999999999999999</v>
      </c>
      <c r="I12" s="22">
        <v>3</v>
      </c>
      <c r="J12" s="22">
        <v>1</v>
      </c>
      <c r="K12" s="26">
        <f t="shared" si="2"/>
        <v>-0.6666666666666667</v>
      </c>
      <c r="L12" s="22">
        <v>3</v>
      </c>
      <c r="M12" s="22">
        <v>0</v>
      </c>
      <c r="N12" s="26">
        <v>1</v>
      </c>
      <c r="O12" s="22">
        <f>D12+G12+J12+M12</f>
        <v>27</v>
      </c>
      <c r="P12" s="6">
        <f aca="true" t="shared" si="3" ref="P12:P17">L12+I12+F12+C12</f>
        <v>28</v>
      </c>
      <c r="Q12" s="1">
        <v>23160</v>
      </c>
    </row>
    <row r="13" spans="1:17" ht="45">
      <c r="A13" s="3">
        <v>6</v>
      </c>
      <c r="B13" s="31" t="s">
        <v>24</v>
      </c>
      <c r="C13" s="22">
        <v>11</v>
      </c>
      <c r="D13" s="22">
        <v>24</v>
      </c>
      <c r="E13" s="26">
        <f t="shared" si="0"/>
        <v>1.1818181818181817</v>
      </c>
      <c r="F13" s="22">
        <v>5</v>
      </c>
      <c r="G13" s="22">
        <v>6</v>
      </c>
      <c r="H13" s="26">
        <f t="shared" si="1"/>
        <v>0.19999999999999996</v>
      </c>
      <c r="I13" s="22">
        <v>3</v>
      </c>
      <c r="J13" s="22">
        <v>2</v>
      </c>
      <c r="K13" s="26">
        <f t="shared" si="2"/>
        <v>-0.33333333333333337</v>
      </c>
      <c r="L13" s="22">
        <v>0</v>
      </c>
      <c r="M13" s="22">
        <v>1</v>
      </c>
      <c r="N13" s="26">
        <v>0</v>
      </c>
      <c r="O13" s="22">
        <f>D13+G13+J13+M13</f>
        <v>33</v>
      </c>
      <c r="P13" s="6">
        <f t="shared" si="3"/>
        <v>19</v>
      </c>
      <c r="Q13" s="1">
        <v>23905</v>
      </c>
    </row>
    <row r="14" spans="1:16" ht="75" customHeight="1">
      <c r="A14" s="3">
        <v>7</v>
      </c>
      <c r="B14" s="31" t="s">
        <v>19</v>
      </c>
      <c r="C14" s="22">
        <v>0</v>
      </c>
      <c r="D14" s="22">
        <v>0</v>
      </c>
      <c r="E14" s="26"/>
      <c r="F14" s="22">
        <v>0</v>
      </c>
      <c r="G14" s="22">
        <v>0</v>
      </c>
      <c r="H14" s="26"/>
      <c r="I14" s="22">
        <v>0</v>
      </c>
      <c r="J14" s="22">
        <v>0</v>
      </c>
      <c r="K14" s="26"/>
      <c r="L14" s="22">
        <v>0</v>
      </c>
      <c r="M14" s="22">
        <v>0</v>
      </c>
      <c r="N14" s="26"/>
      <c r="O14" s="22">
        <v>0</v>
      </c>
      <c r="P14" s="6"/>
    </row>
    <row r="15" spans="1:16" ht="15">
      <c r="A15" s="11" t="s">
        <v>17</v>
      </c>
      <c r="B15" s="31" t="s">
        <v>15</v>
      </c>
      <c r="C15" s="24"/>
      <c r="D15" s="24"/>
      <c r="E15" s="26"/>
      <c r="F15" s="24"/>
      <c r="G15" s="24"/>
      <c r="H15" s="26"/>
      <c r="I15" s="24"/>
      <c r="J15" s="24"/>
      <c r="K15" s="26"/>
      <c r="L15" s="24"/>
      <c r="M15" s="24"/>
      <c r="N15" s="26"/>
      <c r="O15" s="24"/>
      <c r="P15" s="6"/>
    </row>
    <row r="16" spans="1:16" ht="15">
      <c r="A16" s="11" t="s">
        <v>18</v>
      </c>
      <c r="B16" s="31" t="s">
        <v>25</v>
      </c>
      <c r="C16" s="22"/>
      <c r="D16" s="22"/>
      <c r="E16" s="26"/>
      <c r="F16" s="22"/>
      <c r="G16" s="22"/>
      <c r="H16" s="26"/>
      <c r="I16" s="22"/>
      <c r="J16" s="22"/>
      <c r="K16" s="26"/>
      <c r="L16" s="22"/>
      <c r="M16" s="22"/>
      <c r="N16" s="26"/>
      <c r="O16" s="22"/>
      <c r="P16" s="6"/>
    </row>
    <row r="17" spans="1:16" ht="45">
      <c r="A17" s="3">
        <v>8</v>
      </c>
      <c r="B17" s="31" t="s">
        <v>26</v>
      </c>
      <c r="C17" s="22">
        <v>142.85</v>
      </c>
      <c r="D17" s="22">
        <v>140.3</v>
      </c>
      <c r="E17" s="26">
        <f t="shared" si="0"/>
        <v>-0.01785089254462713</v>
      </c>
      <c r="F17" s="22">
        <v>210.65</v>
      </c>
      <c r="G17" s="22">
        <v>208.1</v>
      </c>
      <c r="H17" s="26">
        <f t="shared" si="1"/>
        <v>-0.012105388084500457</v>
      </c>
      <c r="I17" s="22">
        <v>300.09</v>
      </c>
      <c r="J17" s="22">
        <v>299.5</v>
      </c>
      <c r="K17" s="26">
        <f t="shared" si="2"/>
        <v>-0.0019660768436134957</v>
      </c>
      <c r="L17" s="22">
        <v>0</v>
      </c>
      <c r="M17" s="22">
        <v>0</v>
      </c>
      <c r="N17" s="26">
        <v>0</v>
      </c>
      <c r="O17" s="27">
        <f>(D17+G17+J17)/3</f>
        <v>215.96666666666667</v>
      </c>
      <c r="P17" s="6">
        <f t="shared" si="3"/>
        <v>653.59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2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A15" sqref="AA15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ht="15">
      <c r="A3" s="37" t="s">
        <v>0</v>
      </c>
      <c r="B3" s="39" t="s">
        <v>1</v>
      </c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 t="s">
        <v>8</v>
      </c>
    </row>
    <row r="4" spans="1:15" ht="31.5" customHeight="1">
      <c r="A4" s="37"/>
      <c r="B4" s="39"/>
      <c r="C4" s="40" t="s">
        <v>3</v>
      </c>
      <c r="D4" s="40"/>
      <c r="E4" s="40"/>
      <c r="F4" s="40" t="s">
        <v>4</v>
      </c>
      <c r="G4" s="40"/>
      <c r="H4" s="40"/>
      <c r="I4" s="40" t="s">
        <v>5</v>
      </c>
      <c r="J4" s="40"/>
      <c r="K4" s="40"/>
      <c r="L4" s="40" t="s">
        <v>27</v>
      </c>
      <c r="M4" s="40"/>
      <c r="N4" s="40"/>
      <c r="O4" s="40"/>
    </row>
    <row r="5" spans="1:15" ht="58.5" customHeight="1">
      <c r="A5" s="37"/>
      <c r="B5" s="39"/>
      <c r="C5" s="30">
        <v>2019</v>
      </c>
      <c r="D5" s="30">
        <v>2020</v>
      </c>
      <c r="E5" s="30" t="s">
        <v>2</v>
      </c>
      <c r="F5" s="30">
        <v>2019</v>
      </c>
      <c r="G5" s="30">
        <v>2020</v>
      </c>
      <c r="H5" s="30" t="s">
        <v>2</v>
      </c>
      <c r="I5" s="30">
        <v>2019</v>
      </c>
      <c r="J5" s="30">
        <v>2020</v>
      </c>
      <c r="K5" s="30" t="s">
        <v>2</v>
      </c>
      <c r="L5" s="30">
        <v>2019</v>
      </c>
      <c r="M5" s="30">
        <v>2020</v>
      </c>
      <c r="N5" s="30" t="s">
        <v>2</v>
      </c>
      <c r="O5" s="30">
        <v>2019</v>
      </c>
    </row>
    <row r="6" spans="1:18" ht="30">
      <c r="A6" s="3">
        <v>1</v>
      </c>
      <c r="B6" s="31" t="s">
        <v>20</v>
      </c>
      <c r="C6" s="29">
        <v>18</v>
      </c>
      <c r="D6" s="29">
        <v>13</v>
      </c>
      <c r="E6" s="26">
        <f>D6/C6-100%</f>
        <v>-0.2777777777777778</v>
      </c>
      <c r="F6" s="29">
        <v>6</v>
      </c>
      <c r="G6" s="29">
        <v>13</v>
      </c>
      <c r="H6" s="26">
        <f>G6/F6-100%</f>
        <v>1.1666666666666665</v>
      </c>
      <c r="I6" s="29">
        <v>2</v>
      </c>
      <c r="J6" s="29">
        <v>2</v>
      </c>
      <c r="K6" s="26">
        <f>J6/I6-1</f>
        <v>0</v>
      </c>
      <c r="L6" s="29">
        <v>3</v>
      </c>
      <c r="M6" s="29">
        <v>7</v>
      </c>
      <c r="N6" s="26">
        <f>M6/L6-1</f>
        <v>1.3333333333333335</v>
      </c>
      <c r="O6" s="29">
        <f>D6+G6+J6+M6</f>
        <v>35</v>
      </c>
      <c r="P6" s="6">
        <f>L6+I6+F6+C6</f>
        <v>29</v>
      </c>
      <c r="Q6" s="1">
        <v>25008</v>
      </c>
      <c r="R6" s="1">
        <f>Q6-P6</f>
        <v>24979</v>
      </c>
    </row>
    <row r="7" spans="1:16" ht="60">
      <c r="A7" s="3">
        <v>2</v>
      </c>
      <c r="B7" s="31" t="s">
        <v>21</v>
      </c>
      <c r="C7" s="29">
        <v>18</v>
      </c>
      <c r="D7" s="29">
        <v>13</v>
      </c>
      <c r="E7" s="26">
        <f aca="true" t="shared" si="0" ref="E7:E17">D7/C7-100%</f>
        <v>-0.2777777777777778</v>
      </c>
      <c r="F7" s="29">
        <v>6</v>
      </c>
      <c r="G7" s="29">
        <v>13</v>
      </c>
      <c r="H7" s="26">
        <f aca="true" t="shared" si="1" ref="H7:H17">G7/F7-100%</f>
        <v>1.1666666666666665</v>
      </c>
      <c r="I7" s="29">
        <v>2</v>
      </c>
      <c r="J7" s="29">
        <v>2</v>
      </c>
      <c r="K7" s="26">
        <f aca="true" t="shared" si="2" ref="K7:K17">J7/I7-1</f>
        <v>0</v>
      </c>
      <c r="L7" s="29">
        <v>3</v>
      </c>
      <c r="M7" s="29">
        <v>7</v>
      </c>
      <c r="N7" s="26">
        <v>1</v>
      </c>
      <c r="O7" s="29">
        <f>D7+G7+J7+M7</f>
        <v>35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29"/>
      <c r="D10" s="29"/>
      <c r="E10" s="26"/>
      <c r="F10" s="29"/>
      <c r="G10" s="29"/>
      <c r="H10" s="26"/>
      <c r="I10" s="29"/>
      <c r="J10" s="29"/>
      <c r="K10" s="26"/>
      <c r="L10" s="29"/>
      <c r="M10" s="29"/>
      <c r="N10" s="26"/>
      <c r="O10" s="29"/>
      <c r="P10" s="6"/>
    </row>
    <row r="11" spans="1:16" s="32" customFormat="1" ht="60">
      <c r="A11" s="12">
        <v>4</v>
      </c>
      <c r="B11" s="28" t="s">
        <v>22</v>
      </c>
      <c r="C11" s="25">
        <v>8.5</v>
      </c>
      <c r="D11" s="25">
        <v>8.5</v>
      </c>
      <c r="E11" s="26">
        <f t="shared" si="0"/>
        <v>0</v>
      </c>
      <c r="F11" s="25">
        <v>10</v>
      </c>
      <c r="G11" s="25">
        <v>10</v>
      </c>
      <c r="H11" s="26">
        <f t="shared" si="1"/>
        <v>0</v>
      </c>
      <c r="I11" s="25">
        <v>12.5</v>
      </c>
      <c r="J11" s="25">
        <v>12.5</v>
      </c>
      <c r="K11" s="26">
        <f t="shared" si="2"/>
        <v>0</v>
      </c>
      <c r="L11" s="25">
        <v>23.3</v>
      </c>
      <c r="M11" s="25">
        <v>23.3</v>
      </c>
      <c r="N11" s="26">
        <f>M11/L11-1</f>
        <v>0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29">
        <v>19</v>
      </c>
      <c r="D12" s="29">
        <v>12</v>
      </c>
      <c r="E12" s="26">
        <f t="shared" si="0"/>
        <v>-0.368421052631579</v>
      </c>
      <c r="F12" s="29">
        <v>7</v>
      </c>
      <c r="G12" s="29">
        <v>12</v>
      </c>
      <c r="H12" s="26">
        <f t="shared" si="1"/>
        <v>0.7142857142857142</v>
      </c>
      <c r="I12" s="29">
        <v>1</v>
      </c>
      <c r="J12" s="29">
        <v>1</v>
      </c>
      <c r="K12" s="26">
        <f t="shared" si="2"/>
        <v>0</v>
      </c>
      <c r="L12" s="29">
        <v>0</v>
      </c>
      <c r="M12" s="29">
        <v>0</v>
      </c>
      <c r="N12" s="26">
        <v>1</v>
      </c>
      <c r="O12" s="29">
        <f>D12+G12+J12+M12</f>
        <v>25</v>
      </c>
      <c r="P12" s="6">
        <f aca="true" t="shared" si="3" ref="P12:P17">L12+I12+F12+C12</f>
        <v>27</v>
      </c>
      <c r="Q12" s="1">
        <v>23160</v>
      </c>
    </row>
    <row r="13" spans="1:17" ht="45">
      <c r="A13" s="3">
        <v>6</v>
      </c>
      <c r="B13" s="31" t="s">
        <v>24</v>
      </c>
      <c r="C13" s="29">
        <v>24</v>
      </c>
      <c r="D13" s="29">
        <v>13</v>
      </c>
      <c r="E13" s="26">
        <f t="shared" si="0"/>
        <v>-0.45833333333333337</v>
      </c>
      <c r="F13" s="29">
        <v>6</v>
      </c>
      <c r="G13" s="29">
        <v>1</v>
      </c>
      <c r="H13" s="26">
        <f t="shared" si="1"/>
        <v>-0.8333333333333334</v>
      </c>
      <c r="I13" s="29">
        <v>2</v>
      </c>
      <c r="J13" s="29">
        <v>2</v>
      </c>
      <c r="K13" s="26">
        <f t="shared" si="2"/>
        <v>0</v>
      </c>
      <c r="L13" s="29">
        <v>1</v>
      </c>
      <c r="M13" s="29">
        <v>1</v>
      </c>
      <c r="N13" s="26">
        <v>0</v>
      </c>
      <c r="O13" s="29">
        <f>D13+G13+J13+M13</f>
        <v>17</v>
      </c>
      <c r="P13" s="6">
        <f t="shared" si="3"/>
        <v>33</v>
      </c>
      <c r="Q13" s="1">
        <v>23905</v>
      </c>
    </row>
    <row r="14" spans="1:16" ht="75" customHeight="1">
      <c r="A14" s="3">
        <v>7</v>
      </c>
      <c r="B14" s="31" t="s">
        <v>19</v>
      </c>
      <c r="C14" s="29">
        <v>0</v>
      </c>
      <c r="D14" s="29">
        <v>0</v>
      </c>
      <c r="E14" s="26"/>
      <c r="F14" s="29">
        <v>0</v>
      </c>
      <c r="G14" s="29">
        <v>0</v>
      </c>
      <c r="H14" s="26"/>
      <c r="I14" s="29">
        <v>0</v>
      </c>
      <c r="J14" s="29">
        <v>0</v>
      </c>
      <c r="K14" s="26"/>
      <c r="L14" s="29">
        <v>0</v>
      </c>
      <c r="M14" s="29">
        <v>0</v>
      </c>
      <c r="N14" s="26"/>
      <c r="O14" s="29">
        <v>0</v>
      </c>
      <c r="P14" s="6"/>
    </row>
    <row r="15" spans="1:16" ht="15">
      <c r="A15" s="11" t="s">
        <v>17</v>
      </c>
      <c r="B15" s="31" t="s">
        <v>15</v>
      </c>
      <c r="C15" s="24"/>
      <c r="D15" s="24">
        <v>0</v>
      </c>
      <c r="E15" s="24">
        <v>0</v>
      </c>
      <c r="F15" s="24"/>
      <c r="G15" s="24">
        <v>0</v>
      </c>
      <c r="H15" s="24">
        <v>0</v>
      </c>
      <c r="I15" s="24"/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6"/>
    </row>
    <row r="16" spans="1:16" ht="15">
      <c r="A16" s="11" t="s">
        <v>18</v>
      </c>
      <c r="B16" s="31" t="s">
        <v>25</v>
      </c>
      <c r="C16" s="29"/>
      <c r="D16" s="24">
        <v>0</v>
      </c>
      <c r="E16" s="24">
        <v>0</v>
      </c>
      <c r="F16" s="29"/>
      <c r="G16" s="24">
        <v>0</v>
      </c>
      <c r="H16" s="24">
        <v>0</v>
      </c>
      <c r="I16" s="29"/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6"/>
    </row>
    <row r="17" spans="1:16" ht="45">
      <c r="A17" s="3">
        <v>8</v>
      </c>
      <c r="B17" s="31" t="s">
        <v>26</v>
      </c>
      <c r="C17" s="29">
        <v>140.3</v>
      </c>
      <c r="D17" s="29">
        <v>139.8</v>
      </c>
      <c r="E17" s="26">
        <f t="shared" si="0"/>
        <v>-0.0035637918745545782</v>
      </c>
      <c r="F17" s="29">
        <v>208.1</v>
      </c>
      <c r="G17" s="29">
        <v>208.6</v>
      </c>
      <c r="H17" s="26">
        <f t="shared" si="1"/>
        <v>0.0024026910139356428</v>
      </c>
      <c r="I17" s="29">
        <v>299.5</v>
      </c>
      <c r="J17" s="29">
        <v>300.2</v>
      </c>
      <c r="K17" s="26">
        <f t="shared" si="2"/>
        <v>0.002337228714524242</v>
      </c>
      <c r="L17" s="29">
        <v>0</v>
      </c>
      <c r="M17" s="29">
        <v>0</v>
      </c>
      <c r="N17" s="26">
        <v>0</v>
      </c>
      <c r="O17" s="27">
        <f>(D17+G17+J17)/3</f>
        <v>216.19999999999996</v>
      </c>
      <c r="P17" s="6">
        <f t="shared" si="3"/>
        <v>647.9000000000001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85" zoomScaleNormal="85" zoomScalePageLayoutView="0" workbookViewId="0" topLeftCell="A1">
      <pane xSplit="11" ySplit="5" topLeftCell="L12" activePane="bottomRight" state="frozen"/>
      <selection pane="topLeft" activeCell="A1" sqref="A1"/>
      <selection pane="topRight" activeCell="L1" sqref="L1"/>
      <selection pane="bottomLeft" activeCell="A6" sqref="A6"/>
      <selection pane="bottomRight" activeCell="U20" sqref="U20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ht="15">
      <c r="A3" s="37" t="s">
        <v>0</v>
      </c>
      <c r="B3" s="39" t="s">
        <v>1</v>
      </c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 t="s">
        <v>8</v>
      </c>
    </row>
    <row r="4" spans="1:15" ht="31.5" customHeight="1">
      <c r="A4" s="37"/>
      <c r="B4" s="39"/>
      <c r="C4" s="40" t="s">
        <v>3</v>
      </c>
      <c r="D4" s="40"/>
      <c r="E4" s="40"/>
      <c r="F4" s="40" t="s">
        <v>4</v>
      </c>
      <c r="G4" s="40"/>
      <c r="H4" s="40"/>
      <c r="I4" s="40" t="s">
        <v>5</v>
      </c>
      <c r="J4" s="40"/>
      <c r="K4" s="40"/>
      <c r="L4" s="40" t="s">
        <v>27</v>
      </c>
      <c r="M4" s="40"/>
      <c r="N4" s="40"/>
      <c r="O4" s="40"/>
    </row>
    <row r="5" spans="1:15" ht="58.5" customHeight="1">
      <c r="A5" s="37"/>
      <c r="B5" s="39"/>
      <c r="C5" s="30">
        <v>2020</v>
      </c>
      <c r="D5" s="30">
        <v>2021</v>
      </c>
      <c r="E5" s="30" t="s">
        <v>2</v>
      </c>
      <c r="F5" s="30">
        <v>2020</v>
      </c>
      <c r="G5" s="30">
        <v>2021</v>
      </c>
      <c r="H5" s="30" t="s">
        <v>2</v>
      </c>
      <c r="I5" s="30">
        <v>2020</v>
      </c>
      <c r="J5" s="30">
        <v>2021</v>
      </c>
      <c r="K5" s="30" t="s">
        <v>2</v>
      </c>
      <c r="L5" s="30">
        <v>2020</v>
      </c>
      <c r="M5" s="30">
        <v>2021</v>
      </c>
      <c r="N5" s="30" t="s">
        <v>2</v>
      </c>
      <c r="O5" s="30">
        <v>2021</v>
      </c>
    </row>
    <row r="6" spans="1:18" ht="30">
      <c r="A6" s="3">
        <v>1</v>
      </c>
      <c r="B6" s="31" t="s">
        <v>20</v>
      </c>
      <c r="C6" s="34">
        <v>13</v>
      </c>
      <c r="D6" s="34">
        <v>9</v>
      </c>
      <c r="E6" s="26">
        <f>D6/C6-100%</f>
        <v>-0.3076923076923077</v>
      </c>
      <c r="F6" s="34">
        <v>13</v>
      </c>
      <c r="G6" s="34">
        <v>1</v>
      </c>
      <c r="H6" s="26">
        <f>G6/F6-100%</f>
        <v>-0.9230769230769231</v>
      </c>
      <c r="I6" s="34">
        <v>2</v>
      </c>
      <c r="J6" s="34">
        <v>1</v>
      </c>
      <c r="K6" s="26">
        <f>J6/I6-1</f>
        <v>-0.5</v>
      </c>
      <c r="L6" s="34">
        <v>7</v>
      </c>
      <c r="M6" s="34">
        <v>0</v>
      </c>
      <c r="N6" s="26">
        <f>M6/L6-1</f>
        <v>-1</v>
      </c>
      <c r="O6" s="34">
        <f>D6+G6+J6+M6</f>
        <v>11</v>
      </c>
      <c r="P6" s="6">
        <f>L6+I6+F6+C6</f>
        <v>35</v>
      </c>
      <c r="Q6" s="1">
        <v>25008</v>
      </c>
      <c r="R6" s="1">
        <f>Q6-P6</f>
        <v>24973</v>
      </c>
    </row>
    <row r="7" spans="1:16" ht="60">
      <c r="A7" s="3">
        <v>2</v>
      </c>
      <c r="B7" s="31" t="s">
        <v>21</v>
      </c>
      <c r="C7" s="34">
        <f>C6</f>
        <v>13</v>
      </c>
      <c r="D7" s="34">
        <f>D6</f>
        <v>9</v>
      </c>
      <c r="E7" s="26">
        <f aca="true" t="shared" si="0" ref="E7:E17">D7/C7-100%</f>
        <v>-0.3076923076923077</v>
      </c>
      <c r="F7" s="34">
        <v>13</v>
      </c>
      <c r="G7" s="34">
        <f>G6</f>
        <v>1</v>
      </c>
      <c r="H7" s="26">
        <f aca="true" t="shared" si="1" ref="H7:H17">G7/F7-100%</f>
        <v>-0.9230769230769231</v>
      </c>
      <c r="I7" s="34">
        <v>2</v>
      </c>
      <c r="J7" s="34">
        <f>J6</f>
        <v>1</v>
      </c>
      <c r="K7" s="26">
        <f aca="true" t="shared" si="2" ref="K7:K17">J7/I7-1</f>
        <v>-0.5</v>
      </c>
      <c r="L7" s="34">
        <v>7</v>
      </c>
      <c r="M7" s="34">
        <f>M6</f>
        <v>0</v>
      </c>
      <c r="N7" s="26">
        <v>1</v>
      </c>
      <c r="O7" s="34">
        <f>D7+G7+J7+M7</f>
        <v>11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34"/>
      <c r="D10" s="34"/>
      <c r="E10" s="26"/>
      <c r="F10" s="34"/>
      <c r="G10" s="34"/>
      <c r="H10" s="26"/>
      <c r="I10" s="34"/>
      <c r="J10" s="34"/>
      <c r="K10" s="26"/>
      <c r="L10" s="34"/>
      <c r="M10" s="34"/>
      <c r="N10" s="26"/>
      <c r="O10" s="34"/>
      <c r="P10" s="6"/>
    </row>
    <row r="11" spans="1:16" s="32" customFormat="1" ht="60">
      <c r="A11" s="12">
        <v>4</v>
      </c>
      <c r="B11" s="33" t="s">
        <v>22</v>
      </c>
      <c r="C11" s="25">
        <v>8.5</v>
      </c>
      <c r="D11" s="25">
        <v>8.5</v>
      </c>
      <c r="E11" s="26">
        <f t="shared" si="0"/>
        <v>0</v>
      </c>
      <c r="F11" s="25">
        <v>10</v>
      </c>
      <c r="G11" s="25">
        <v>10</v>
      </c>
      <c r="H11" s="26">
        <f t="shared" si="1"/>
        <v>0</v>
      </c>
      <c r="I11" s="25">
        <v>12.5</v>
      </c>
      <c r="J11" s="25">
        <v>12.5</v>
      </c>
      <c r="K11" s="26">
        <f t="shared" si="2"/>
        <v>0</v>
      </c>
      <c r="L11" s="25">
        <v>23.3</v>
      </c>
      <c r="M11" s="25">
        <v>23.3</v>
      </c>
      <c r="N11" s="26">
        <f>M11/L11-1</f>
        <v>0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35">
        <v>0</v>
      </c>
      <c r="D12" s="35">
        <v>0</v>
      </c>
      <c r="E12" s="26" t="s">
        <v>29</v>
      </c>
      <c r="F12" s="35">
        <v>0</v>
      </c>
      <c r="G12" s="35">
        <v>0</v>
      </c>
      <c r="H12" s="26" t="s">
        <v>29</v>
      </c>
      <c r="I12" s="35">
        <v>0</v>
      </c>
      <c r="J12" s="35">
        <v>0</v>
      </c>
      <c r="K12" s="26" t="s">
        <v>29</v>
      </c>
      <c r="L12" s="35">
        <v>0</v>
      </c>
      <c r="M12" s="35">
        <v>0</v>
      </c>
      <c r="N12" s="26" t="s">
        <v>29</v>
      </c>
      <c r="O12" s="34">
        <f>D12+G12+J12+M12</f>
        <v>0</v>
      </c>
      <c r="P12" s="6">
        <f aca="true" t="shared" si="3" ref="P12:P17">L12+I12+F12+C12</f>
        <v>0</v>
      </c>
      <c r="Q12" s="1">
        <v>23160</v>
      </c>
    </row>
    <row r="13" spans="1:17" ht="45">
      <c r="A13" s="3">
        <v>6</v>
      </c>
      <c r="B13" s="31" t="s">
        <v>24</v>
      </c>
      <c r="C13" s="35">
        <v>0</v>
      </c>
      <c r="D13" s="35">
        <v>0</v>
      </c>
      <c r="E13" s="26" t="s">
        <v>29</v>
      </c>
      <c r="F13" s="35">
        <v>0</v>
      </c>
      <c r="G13" s="35">
        <v>0</v>
      </c>
      <c r="H13" s="26" t="s">
        <v>29</v>
      </c>
      <c r="I13" s="35">
        <v>0</v>
      </c>
      <c r="J13" s="35">
        <v>0</v>
      </c>
      <c r="K13" s="26" t="s">
        <v>29</v>
      </c>
      <c r="L13" s="35">
        <v>0</v>
      </c>
      <c r="M13" s="35">
        <v>0</v>
      </c>
      <c r="N13" s="26" t="s">
        <v>29</v>
      </c>
      <c r="O13" s="34">
        <f>D13+G13+J13+M13</f>
        <v>0</v>
      </c>
      <c r="P13" s="6">
        <f t="shared" si="3"/>
        <v>0</v>
      </c>
      <c r="Q13" s="1">
        <v>23905</v>
      </c>
    </row>
    <row r="14" spans="1:16" ht="75" customHeight="1">
      <c r="A14" s="3">
        <v>7</v>
      </c>
      <c r="B14" s="31" t="s">
        <v>19</v>
      </c>
      <c r="C14" s="34">
        <v>0</v>
      </c>
      <c r="D14" s="34">
        <v>0</v>
      </c>
      <c r="E14" s="26" t="s">
        <v>29</v>
      </c>
      <c r="F14" s="34">
        <v>0</v>
      </c>
      <c r="G14" s="34">
        <v>0</v>
      </c>
      <c r="H14" s="26" t="s">
        <v>29</v>
      </c>
      <c r="I14" s="34">
        <v>0</v>
      </c>
      <c r="J14" s="34">
        <v>0</v>
      </c>
      <c r="K14" s="26" t="s">
        <v>29</v>
      </c>
      <c r="L14" s="34">
        <v>0</v>
      </c>
      <c r="M14" s="34">
        <v>0</v>
      </c>
      <c r="N14" s="26" t="s">
        <v>29</v>
      </c>
      <c r="O14" s="34">
        <v>0</v>
      </c>
      <c r="P14" s="6"/>
    </row>
    <row r="15" spans="1:16" ht="15">
      <c r="A15" s="11" t="s">
        <v>17</v>
      </c>
      <c r="B15" s="31" t="s">
        <v>15</v>
      </c>
      <c r="C15" s="24">
        <v>0</v>
      </c>
      <c r="D15" s="24">
        <v>0</v>
      </c>
      <c r="E15" s="26" t="s">
        <v>29</v>
      </c>
      <c r="F15" s="24">
        <v>0</v>
      </c>
      <c r="G15" s="24">
        <v>0</v>
      </c>
      <c r="H15" s="26" t="s">
        <v>29</v>
      </c>
      <c r="I15" s="24">
        <v>0</v>
      </c>
      <c r="J15" s="24">
        <v>0</v>
      </c>
      <c r="K15" s="26" t="s">
        <v>29</v>
      </c>
      <c r="L15" s="24">
        <v>0</v>
      </c>
      <c r="M15" s="24">
        <v>0</v>
      </c>
      <c r="N15" s="26" t="s">
        <v>29</v>
      </c>
      <c r="O15" s="24">
        <v>0</v>
      </c>
      <c r="P15" s="6"/>
    </row>
    <row r="16" spans="1:16" ht="15">
      <c r="A16" s="11" t="s">
        <v>18</v>
      </c>
      <c r="B16" s="31" t="s">
        <v>25</v>
      </c>
      <c r="C16" s="24">
        <v>0</v>
      </c>
      <c r="D16" s="24">
        <v>0</v>
      </c>
      <c r="E16" s="26" t="s">
        <v>29</v>
      </c>
      <c r="F16" s="24">
        <v>0</v>
      </c>
      <c r="G16" s="24">
        <v>0</v>
      </c>
      <c r="H16" s="26" t="s">
        <v>29</v>
      </c>
      <c r="I16" s="24">
        <v>0</v>
      </c>
      <c r="J16" s="24">
        <v>0</v>
      </c>
      <c r="K16" s="26" t="s">
        <v>29</v>
      </c>
      <c r="L16" s="24">
        <v>0</v>
      </c>
      <c r="M16" s="24">
        <v>0</v>
      </c>
      <c r="N16" s="26" t="s">
        <v>29</v>
      </c>
      <c r="O16" s="24">
        <v>0</v>
      </c>
      <c r="P16" s="6"/>
    </row>
    <row r="17" spans="1:16" ht="45">
      <c r="A17" s="3">
        <v>8</v>
      </c>
      <c r="B17" s="31" t="s">
        <v>26</v>
      </c>
      <c r="C17" s="35">
        <v>0</v>
      </c>
      <c r="D17" s="35">
        <v>0</v>
      </c>
      <c r="E17" s="26" t="s">
        <v>29</v>
      </c>
      <c r="F17" s="35">
        <v>0</v>
      </c>
      <c r="G17" s="35">
        <v>0</v>
      </c>
      <c r="H17" s="26" t="s">
        <v>29</v>
      </c>
      <c r="I17" s="35">
        <v>0</v>
      </c>
      <c r="J17" s="35">
        <v>0</v>
      </c>
      <c r="K17" s="26" t="s">
        <v>29</v>
      </c>
      <c r="L17" s="34">
        <v>0</v>
      </c>
      <c r="M17" s="34">
        <v>0</v>
      </c>
      <c r="N17" s="26" t="s">
        <v>29</v>
      </c>
      <c r="O17" s="27">
        <f>(D17+G17+J17)/3</f>
        <v>0</v>
      </c>
      <c r="P17" s="6">
        <f t="shared" si="3"/>
        <v>0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2022-03-21T11:44:41Z</dcterms:modified>
  <cp:category/>
  <cp:version/>
  <cp:contentType/>
  <cp:contentStatus/>
</cp:coreProperties>
</file>